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aul\Desktop\TEMPORAL\Becas escolares\"/>
    </mc:Choice>
  </mc:AlternateContent>
  <xr:revisionPtr revIDLastSave="0" documentId="13_ncr:1_{F0C9CA84-0AA3-472C-9E00-89C251BDCF2A}" xr6:coauthVersionLast="47" xr6:coauthVersionMax="47" xr10:uidLastSave="{00000000-0000-0000-0000-000000000000}"/>
  <workbookProtection workbookAlgorithmName="SHA-512" workbookHashValue="/QlkIhWS72TaTCy8gDJg6Dq7CBTQk0cKXK8zLt1miz/Zt4NZxnWCPsHZXikkhddfsyHYq++T2J0A2W/fP+oUmg==" workbookSaltValue="7vG4YtQwPuFto5Zpq3W3lw==" workbookSpinCount="100000" lockStructure="1"/>
  <bookViews>
    <workbookView xWindow="-108" yWindow="-108" windowWidth="23256" windowHeight="12456" xr2:uid="{9D45EE1D-E676-4BC7-8CAB-E6463250862F}"/>
  </bookViews>
  <sheets>
    <sheet name="REGISTRO" sheetId="1" r:id="rId1"/>
    <sheet name="CUANTIA INF_PRIM_EE" sheetId="4" state="hidden" r:id="rId2"/>
    <sheet name="CUANTÍA SEC_FP" sheetId="5" state="hidden" r:id="rId3"/>
    <sheet name="Cursos" sheetId="2" state="hidden" r:id="rId4"/>
    <sheet name="Umbrales Renta" sheetId="3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" i="1" l="1"/>
  <c r="J5" i="1" l="1"/>
  <c r="K5" i="1" l="1"/>
  <c r="L5" i="1"/>
  <c r="M5" i="1"/>
</calcChain>
</file>

<file path=xl/sharedStrings.xml><?xml version="1.0" encoding="utf-8"?>
<sst xmlns="http://schemas.openxmlformats.org/spreadsheetml/2006/main" count="69" uniqueCount="52">
  <si>
    <t>OTROS</t>
  </si>
  <si>
    <t>UNIDAD FAMILIAR</t>
  </si>
  <si>
    <t>TOTAL INGRESOS</t>
  </si>
  <si>
    <t>TOTAL AYUDA</t>
  </si>
  <si>
    <t>TARJETA</t>
  </si>
  <si>
    <t>IMPORTE AYUDA</t>
  </si>
  <si>
    <t>INGRESOS UNIDAD FAMILIAR</t>
  </si>
  <si>
    <t>Infantil/Primaria</t>
  </si>
  <si>
    <t>ESO/F.P./Especial</t>
  </si>
  <si>
    <t>Curso</t>
  </si>
  <si>
    <t>TRAMO A</t>
  </si>
  <si>
    <t>TIPO DE HOGAR</t>
  </si>
  <si>
    <t>TRAMO B</t>
  </si>
  <si>
    <t>TRAMO C</t>
  </si>
  <si>
    <t>Hogar con 1 adulto y 2 menores</t>
  </si>
  <si>
    <t>Hogar con 1 adulto y 3 menores</t>
  </si>
  <si>
    <t>Hogar con 1 adulto y 4 menores</t>
  </si>
  <si>
    <t>Hogar con 1 adulto y 5 menores</t>
  </si>
  <si>
    <t>Hogar con 1 adulto y 6 menores</t>
  </si>
  <si>
    <t>Hogar con 2 adultos y 2 menores</t>
  </si>
  <si>
    <t>Hogar con 2 adultos y 3 menores</t>
  </si>
  <si>
    <t>Hogar con 2 adultos y 4 menores</t>
  </si>
  <si>
    <t>Hogar con 2 adultos y 5 menores</t>
  </si>
  <si>
    <t>Hogar con 2 adultos y 6 menores</t>
  </si>
  <si>
    <t>Hogar con 3 adultos y 2 menores</t>
  </si>
  <si>
    <t>Hogar con 3 adultos y 3 menores</t>
  </si>
  <si>
    <t>Hogar con 3 adultos y 4 menores</t>
  </si>
  <si>
    <t>Hogar con 3 adultos y 5 menores</t>
  </si>
  <si>
    <t>Hogar con 3 adultos y 6 menores</t>
  </si>
  <si>
    <t>Hogar con 4 adultos y 2 menores</t>
  </si>
  <si>
    <t>Hogar con 4 adultos y 3 menores</t>
  </si>
  <si>
    <t>Hogar con 4 adultos y 4 menores</t>
  </si>
  <si>
    <t>Hogar con 4 adultos y 5 menores</t>
  </si>
  <si>
    <t>Hogar con 4 adultos y 6 menores</t>
  </si>
  <si>
    <t>TRAMO</t>
  </si>
  <si>
    <t>IMPORTE TOTAL</t>
  </si>
  <si>
    <t>TRANSFERENCIA</t>
  </si>
  <si>
    <t>Infantil/Primaria/Educación Especial</t>
  </si>
  <si>
    <t xml:space="preserve">TRAMO B </t>
  </si>
  <si>
    <t>Secundaria/FP</t>
  </si>
  <si>
    <t>FUERA DE TRAMOS</t>
  </si>
  <si>
    <t>Número de integrantes</t>
  </si>
  <si>
    <t>Adulto 1</t>
  </si>
  <si>
    <t>Adulto 2</t>
  </si>
  <si>
    <t>Casilla 500</t>
  </si>
  <si>
    <t>Casilla 510</t>
  </si>
  <si>
    <t>Simulador para el cálculo del importe de la Ayuda de Apoyo Escolar 2025</t>
  </si>
  <si>
    <t>*Este fichero es para un uso meramente orientativo para las familias, el resultado del cálculo en ningún caso será de obligado cumplimiento para el Ayuntamiento de Getafe.</t>
  </si>
  <si>
    <t>Hogar con 1 adulto y 1 menor</t>
  </si>
  <si>
    <t>Hogar con 2 adultos y 1 menor</t>
  </si>
  <si>
    <t>Hogar con 3 adultos y 1 menor</t>
  </si>
  <si>
    <t>Hogar con 4 adultos y 1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</si>
</sst>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0CE5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FBFB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0" fillId="3" borderId="1" xfId="0" applyFill="1" applyBorder="1"/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2" borderId="4" xfId="0" applyFill="1" applyBorder="1"/>
    <xf numFmtId="0" fontId="0" fillId="0" borderId="4" xfId="0" applyBorder="1"/>
    <xf numFmtId="0" fontId="1" fillId="4" borderId="4" xfId="0" applyFont="1" applyFill="1" applyBorder="1"/>
    <xf numFmtId="0" fontId="2" fillId="2" borderId="5" xfId="0" applyFont="1" applyFill="1" applyBorder="1"/>
    <xf numFmtId="0" fontId="2" fillId="3" borderId="5" xfId="0" applyFont="1" applyFill="1" applyBorder="1"/>
    <xf numFmtId="0" fontId="2" fillId="4" borderId="5" xfId="0" applyFont="1" applyFill="1" applyBorder="1"/>
    <xf numFmtId="4" fontId="0" fillId="0" borderId="6" xfId="0" applyNumberForma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1" fillId="3" borderId="4" xfId="0" quotePrefix="1" applyFont="1" applyFill="1" applyBorder="1"/>
    <xf numFmtId="0" fontId="3" fillId="5" borderId="7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164" fontId="0" fillId="0" borderId="0" xfId="0" applyNumberFormat="1"/>
    <xf numFmtId="0" fontId="4" fillId="3" borderId="4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0" fillId="0" borderId="0" xfId="0" applyFill="1"/>
    <xf numFmtId="44" fontId="1" fillId="4" borderId="4" xfId="1" applyFont="1" applyFill="1" applyBorder="1"/>
    <xf numFmtId="44" fontId="4" fillId="3" borderId="4" xfId="1" applyNumberFormat="1" applyFont="1" applyFill="1" applyBorder="1"/>
    <xf numFmtId="0" fontId="1" fillId="3" borderId="13" xfId="0" quotePrefix="1" applyFont="1" applyFill="1" applyBorder="1"/>
    <xf numFmtId="44" fontId="1" fillId="4" borderId="14" xfId="1" applyFont="1" applyFill="1" applyBorder="1"/>
    <xf numFmtId="44" fontId="6" fillId="4" borderId="12" xfId="1" applyFont="1" applyFill="1" applyBorder="1"/>
    <xf numFmtId="0" fontId="0" fillId="0" borderId="4" xfId="0" applyBorder="1" applyProtection="1">
      <protection locked="0"/>
    </xf>
    <xf numFmtId="0" fontId="0" fillId="2" borderId="4" xfId="0" applyFill="1" applyBorder="1" applyProtection="1">
      <protection locked="0"/>
    </xf>
    <xf numFmtId="44" fontId="0" fillId="3" borderId="4" xfId="1" applyNumberFormat="1" applyFont="1" applyFill="1" applyBorder="1" applyProtection="1">
      <protection locked="0"/>
    </xf>
    <xf numFmtId="0" fontId="0" fillId="0" borderId="0" xfId="0" applyFill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12">
    <dxf>
      <numFmt numFmtId="4" formatCode="#,##0.00"/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left style="thin">
          <color indexed="64"/>
        </left>
        <bottom style="medium">
          <color indexed="64"/>
        </bottom>
      </border>
    </dxf>
    <dxf>
      <alignment horizontal="center" vertical="center" textRotation="0" wrapText="0" indent="0" justifyLastLine="0" shrinkToFit="0" readingOrder="0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</dxfs>
  <tableStyles count="0" defaultTableStyle="TableStyleMedium2" defaultPivotStyle="PivotStyleLight16"/>
  <colors>
    <mruColors>
      <color rgb="FFF7CAAB"/>
      <color rgb="FFF2A36E"/>
      <color rgb="FF9BE5FF"/>
      <color rgb="FF79DCFF"/>
      <color rgb="FFB0CE52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6</xdr:row>
      <xdr:rowOff>0</xdr:rowOff>
    </xdr:from>
    <xdr:to>
      <xdr:col>1</xdr:col>
      <xdr:colOff>1478280</xdr:colOff>
      <xdr:row>12</xdr:row>
      <xdr:rowOff>137160</xdr:rowOff>
    </xdr:to>
    <xdr:sp macro="" textlink="">
      <xdr:nvSpPr>
        <xdr:cNvPr id="2" name="Globo: flecha hacia arriba 1">
          <a:extLst>
            <a:ext uri="{FF2B5EF4-FFF2-40B4-BE49-F238E27FC236}">
              <a16:creationId xmlns:a16="http://schemas.microsoft.com/office/drawing/2014/main" id="{B7A054D6-DAB2-4EB7-B80C-C0CABB04DA2A}"/>
            </a:ext>
          </a:extLst>
        </xdr:cNvPr>
        <xdr:cNvSpPr>
          <a:spLocks noChangeAspect="1"/>
        </xdr:cNvSpPr>
      </xdr:nvSpPr>
      <xdr:spPr>
        <a:xfrm>
          <a:off x="822960" y="1196340"/>
          <a:ext cx="1440180" cy="1234440"/>
        </a:xfrm>
        <a:prstGeom prst="upArrowCallou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Eliga el curso en</a:t>
          </a:r>
          <a:r>
            <a:rPr lang="es-ES" sz="1100" baseline="0"/>
            <a:t> el que el/la menor está escolarizado/a</a:t>
          </a:r>
          <a:endParaRPr lang="es-ES" sz="1100"/>
        </a:p>
      </xdr:txBody>
    </xdr:sp>
    <xdr:clientData/>
  </xdr:twoCellAnchor>
  <xdr:twoCellAnchor>
    <xdr:from>
      <xdr:col>2</xdr:col>
      <xdr:colOff>22860</xdr:colOff>
      <xdr:row>6</xdr:row>
      <xdr:rowOff>45720</xdr:rowOff>
    </xdr:from>
    <xdr:to>
      <xdr:col>2</xdr:col>
      <xdr:colOff>2232660</xdr:colOff>
      <xdr:row>12</xdr:row>
      <xdr:rowOff>137160</xdr:rowOff>
    </xdr:to>
    <xdr:sp macro="" textlink="">
      <xdr:nvSpPr>
        <xdr:cNvPr id="3" name="Globo: flecha hacia arriba 2">
          <a:extLst>
            <a:ext uri="{FF2B5EF4-FFF2-40B4-BE49-F238E27FC236}">
              <a16:creationId xmlns:a16="http://schemas.microsoft.com/office/drawing/2014/main" id="{309FC8E9-1930-41AE-85E2-25D3E6A7110B}"/>
            </a:ext>
          </a:extLst>
        </xdr:cNvPr>
        <xdr:cNvSpPr/>
      </xdr:nvSpPr>
      <xdr:spPr>
        <a:xfrm>
          <a:off x="2316480" y="1242060"/>
          <a:ext cx="2209800" cy="1188720"/>
        </a:xfrm>
        <a:prstGeom prst="up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Selecciones</a:t>
          </a:r>
          <a:r>
            <a:rPr lang="es-ES" sz="1100" baseline="0"/>
            <a:t> el número de personas que integran la unidad familiar</a:t>
          </a:r>
          <a:endParaRPr lang="es-ES" sz="1100"/>
        </a:p>
      </xdr:txBody>
    </xdr:sp>
    <xdr:clientData/>
  </xdr:twoCellAnchor>
  <xdr:twoCellAnchor>
    <xdr:from>
      <xdr:col>5</xdr:col>
      <xdr:colOff>0</xdr:colOff>
      <xdr:row>6</xdr:row>
      <xdr:rowOff>7620</xdr:rowOff>
    </xdr:from>
    <xdr:to>
      <xdr:col>6</xdr:col>
      <xdr:colOff>990600</xdr:colOff>
      <xdr:row>12</xdr:row>
      <xdr:rowOff>129540</xdr:rowOff>
    </xdr:to>
    <xdr:sp macro="" textlink="">
      <xdr:nvSpPr>
        <xdr:cNvPr id="4" name="Globo: flecha hacia arriba 3">
          <a:extLst>
            <a:ext uri="{FF2B5EF4-FFF2-40B4-BE49-F238E27FC236}">
              <a16:creationId xmlns:a16="http://schemas.microsoft.com/office/drawing/2014/main" id="{9A971E3D-A2BF-4CDB-BC64-CEA02FBE9479}"/>
            </a:ext>
          </a:extLst>
        </xdr:cNvPr>
        <xdr:cNvSpPr/>
      </xdr:nvSpPr>
      <xdr:spPr>
        <a:xfrm>
          <a:off x="6454140" y="1203960"/>
          <a:ext cx="1958340" cy="1219200"/>
        </a:xfrm>
        <a:prstGeom prst="upArrowCallou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Introduzca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el valor de las casillas 500 y 510 de la Declaración de la Renta  del adulto 2</a:t>
          </a:r>
          <a:endParaRPr lang="es-ES" sz="1100"/>
        </a:p>
      </xdr:txBody>
    </xdr:sp>
    <xdr:clientData/>
  </xdr:twoCellAnchor>
  <xdr:twoCellAnchor>
    <xdr:from>
      <xdr:col>3</xdr:col>
      <xdr:colOff>7148</xdr:colOff>
      <xdr:row>6</xdr:row>
      <xdr:rowOff>15240</xdr:rowOff>
    </xdr:from>
    <xdr:to>
      <xdr:col>4</xdr:col>
      <xdr:colOff>926732</xdr:colOff>
      <xdr:row>12</xdr:row>
      <xdr:rowOff>129540</xdr:rowOff>
    </xdr:to>
    <xdr:sp macro="" textlink="">
      <xdr:nvSpPr>
        <xdr:cNvPr id="5" name="Globo: flecha hacia arriba 4">
          <a:extLst>
            <a:ext uri="{FF2B5EF4-FFF2-40B4-BE49-F238E27FC236}">
              <a16:creationId xmlns:a16="http://schemas.microsoft.com/office/drawing/2014/main" id="{DF1617C3-CCE2-485B-BF9D-3E622CD74D1F}"/>
            </a:ext>
          </a:extLst>
        </xdr:cNvPr>
        <xdr:cNvSpPr/>
      </xdr:nvSpPr>
      <xdr:spPr>
        <a:xfrm>
          <a:off x="4099952" y="2010580"/>
          <a:ext cx="1885832" cy="1198383"/>
        </a:xfrm>
        <a:prstGeom prst="upArrowCallou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Introduzca</a:t>
          </a:r>
          <a:r>
            <a:rPr lang="es-ES" sz="1100" baseline="0"/>
            <a:t> el valor de las casillas 500 y 510 de la Declaración de la Renta  del adulto 1</a:t>
          </a:r>
          <a:endParaRPr lang="es-ES" sz="1100"/>
        </a:p>
      </xdr:txBody>
    </xdr:sp>
    <xdr:clientData/>
  </xdr:twoCellAnchor>
  <xdr:twoCellAnchor>
    <xdr:from>
      <xdr:col>7</xdr:col>
      <xdr:colOff>0</xdr:colOff>
      <xdr:row>6</xdr:row>
      <xdr:rowOff>7620</xdr:rowOff>
    </xdr:from>
    <xdr:to>
      <xdr:col>8</xdr:col>
      <xdr:colOff>30480</xdr:colOff>
      <xdr:row>12</xdr:row>
      <xdr:rowOff>129540</xdr:rowOff>
    </xdr:to>
    <xdr:sp macro="" textlink="">
      <xdr:nvSpPr>
        <xdr:cNvPr id="8" name="Globo: flecha hacia arriba 7">
          <a:extLst>
            <a:ext uri="{FF2B5EF4-FFF2-40B4-BE49-F238E27FC236}">
              <a16:creationId xmlns:a16="http://schemas.microsoft.com/office/drawing/2014/main" id="{58D17933-2AFF-4F28-85B5-1BCD752056DA}"/>
            </a:ext>
          </a:extLst>
        </xdr:cNvPr>
        <xdr:cNvSpPr/>
      </xdr:nvSpPr>
      <xdr:spPr>
        <a:xfrm>
          <a:off x="8420100" y="1203960"/>
          <a:ext cx="1303020" cy="1219200"/>
        </a:xfrm>
        <a:prstGeom prst="upArrowCallout">
          <a:avLst>
            <a:gd name="adj1" fmla="val 25000"/>
            <a:gd name="adj2" fmla="val 25000"/>
            <a:gd name="adj3" fmla="val 25000"/>
            <a:gd name="adj4" fmla="val 65857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Introduzca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el resto de ingresos de la unidad familiar</a:t>
          </a:r>
          <a:endParaRPr lang="es-ES">
            <a:effectLst/>
          </a:endParaRPr>
        </a:p>
        <a:p>
          <a:pPr algn="l"/>
          <a:endParaRPr lang="es-ES" sz="1100"/>
        </a:p>
      </xdr:txBody>
    </xdr:sp>
    <xdr:clientData/>
  </xdr:twoCellAnchor>
  <xdr:twoCellAnchor>
    <xdr:from>
      <xdr:col>10</xdr:col>
      <xdr:colOff>22860</xdr:colOff>
      <xdr:row>6</xdr:row>
      <xdr:rowOff>30480</xdr:rowOff>
    </xdr:from>
    <xdr:to>
      <xdr:col>11</xdr:col>
      <xdr:colOff>0</xdr:colOff>
      <xdr:row>12</xdr:row>
      <xdr:rowOff>114300</xdr:rowOff>
    </xdr:to>
    <xdr:sp macro="" textlink="">
      <xdr:nvSpPr>
        <xdr:cNvPr id="9" name="Globo: flecha hacia arriba 8">
          <a:extLst>
            <a:ext uri="{FF2B5EF4-FFF2-40B4-BE49-F238E27FC236}">
              <a16:creationId xmlns:a16="http://schemas.microsoft.com/office/drawing/2014/main" id="{D5F07C2C-21C0-4079-97EB-28E1C99EA432}"/>
            </a:ext>
          </a:extLst>
        </xdr:cNvPr>
        <xdr:cNvSpPr/>
      </xdr:nvSpPr>
      <xdr:spPr>
        <a:xfrm>
          <a:off x="12085320" y="1226820"/>
          <a:ext cx="899160" cy="1181100"/>
        </a:xfrm>
        <a:prstGeom prst="upArrowCallou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Importe total de la ayuda.</a:t>
          </a:r>
        </a:p>
      </xdr:txBody>
    </xdr:sp>
    <xdr:clientData/>
  </xdr:twoCellAnchor>
  <xdr:twoCellAnchor>
    <xdr:from>
      <xdr:col>11</xdr:col>
      <xdr:colOff>579120</xdr:colOff>
      <xdr:row>6</xdr:row>
      <xdr:rowOff>38100</xdr:rowOff>
    </xdr:from>
    <xdr:to>
      <xdr:col>12</xdr:col>
      <xdr:colOff>457200</xdr:colOff>
      <xdr:row>12</xdr:row>
      <xdr:rowOff>121920</xdr:rowOff>
    </xdr:to>
    <xdr:sp macro="" textlink="">
      <xdr:nvSpPr>
        <xdr:cNvPr id="10" name="Globo: flecha hacia arriba 9">
          <a:extLst>
            <a:ext uri="{FF2B5EF4-FFF2-40B4-BE49-F238E27FC236}">
              <a16:creationId xmlns:a16="http://schemas.microsoft.com/office/drawing/2014/main" id="{A38D4D21-1A8B-4611-BF18-F8A67DF6E89D}"/>
            </a:ext>
          </a:extLst>
        </xdr:cNvPr>
        <xdr:cNvSpPr/>
      </xdr:nvSpPr>
      <xdr:spPr>
        <a:xfrm>
          <a:off x="13563600" y="1234440"/>
          <a:ext cx="899160" cy="1181100"/>
        </a:xfrm>
        <a:prstGeom prst="upArrowCallou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Formas</a:t>
          </a:r>
          <a:r>
            <a:rPr lang="es-ES" sz="1100" baseline="0"/>
            <a:t> de pago</a:t>
          </a:r>
          <a:endParaRPr lang="es-E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CB5519-C4A7-4895-BFB0-F748860F1B24}" name="Tabla2" displayName="Tabla2" ref="A2:D7" totalsRowShown="0">
  <autoFilter ref="A2:D7" xr:uid="{46CB5519-C4A7-4895-BFB0-F748860F1B24}"/>
  <tableColumns count="4">
    <tableColumn id="1" xr3:uid="{CD09A6EA-0ADE-4845-AA53-439C89BFB23D}" name="TRAMO"/>
    <tableColumn id="2" xr3:uid="{9C83508B-074A-4D05-8125-A62B79327E00}" name="IMPORTE TOTAL" dataDxfId="11"/>
    <tableColumn id="3" xr3:uid="{133D7BC8-0833-4BCD-B236-8B8FE5B645DA}" name="TRANSFERENCIA" dataDxfId="10"/>
    <tableColumn id="4" xr3:uid="{1D0140D1-D2DD-4FE2-90BC-8B56F6CAF510}" name="TARJETA" dataDxfId="9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A8E9EF-45F1-4907-8F77-D8C490D80B61}" name="Tabla3" displayName="Tabla3" ref="A2:D6" totalsRowShown="0">
  <autoFilter ref="A2:D6" xr:uid="{92A8E9EF-45F1-4907-8F77-D8C490D80B61}"/>
  <tableColumns count="4">
    <tableColumn id="1" xr3:uid="{FC7B103B-C22B-43F4-B862-2C19A7017158}" name="TRAMO"/>
    <tableColumn id="2" xr3:uid="{ED591E9F-37C2-4D8F-B538-AAB476C4328D}" name="IMPORTE TOTAL" dataDxfId="8"/>
    <tableColumn id="3" xr3:uid="{EB12EE1C-07C8-4048-B42A-C35A7011D6E4}" name="TRANSFERENCIA" dataDxfId="7"/>
    <tableColumn id="4" xr3:uid="{04353523-B249-41E6-BE82-56FD1EE358FC}" name="TARJETA" dataDxfId="6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35B6F6-957C-440C-A65D-0B08FE9E0457}" name="Tabla1" displayName="Tabla1" ref="A1:D25" totalsRowShown="0" dataDxfId="5" tableBorderDxfId="4">
  <autoFilter ref="A1:D25" xr:uid="{E035B6F6-957C-440C-A65D-0B08FE9E0457}"/>
  <tableColumns count="4">
    <tableColumn id="1" xr3:uid="{8514823D-46E0-4468-8A7C-8A513407E720}" name="TIPO DE HOGAR" dataDxfId="3"/>
    <tableColumn id="2" xr3:uid="{5F8E5402-9BB3-4B59-80DC-C77C447227F9}" name="TRAMO A" dataDxfId="2"/>
    <tableColumn id="3" xr3:uid="{DE402DEC-724A-4BE4-AB78-4F7692F6B89E}" name="TRAMO B" dataDxfId="1"/>
    <tableColumn id="4" xr3:uid="{677A3489-0879-4D5C-AECD-A47D159A2C0A}" name="TRAMO C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2F45B-587A-4798-8638-C35B6388AFEA}">
  <dimension ref="B1:M16"/>
  <sheetViews>
    <sheetView showGridLines="0" showRowColHeaders="0" tabSelected="1" zoomScale="97" zoomScaleNormal="97" workbookViewId="0">
      <selection activeCell="C5" sqref="C5"/>
    </sheetView>
  </sheetViews>
  <sheetFormatPr baseColWidth="10" defaultColWidth="11.42578125" defaultRowHeight="15" zeroHeight="1" x14ac:dyDescent="0.25"/>
  <cols>
    <col min="1" max="1" width="4.7109375" style="27" customWidth="1"/>
    <col min="2" max="2" width="22" style="27" customWidth="1"/>
    <col min="3" max="3" width="32.85546875" style="27" customWidth="1"/>
    <col min="4" max="4" width="14.140625" style="27" bestFit="1" customWidth="1"/>
    <col min="5" max="5" width="13.7109375" style="27" bestFit="1" customWidth="1"/>
    <col min="6" max="6" width="14.140625" style="27" bestFit="1" customWidth="1"/>
    <col min="7" max="7" width="14.5703125" style="27" bestFit="1" customWidth="1"/>
    <col min="8" max="8" width="18.5703125" style="27" customWidth="1"/>
    <col min="9" max="9" width="16.140625" style="27" bestFit="1" customWidth="1"/>
    <col min="10" max="10" width="18.42578125" style="27" customWidth="1"/>
    <col min="11" max="11" width="13.42578125" style="27" bestFit="1" customWidth="1"/>
    <col min="12" max="12" width="14.85546875" style="27" bestFit="1" customWidth="1"/>
    <col min="13" max="13" width="11.42578125" style="27"/>
    <col min="14" max="14" width="4.140625" style="27" customWidth="1"/>
    <col min="15" max="16384" width="11.42578125" style="27"/>
  </cols>
  <sheetData>
    <row r="1" spans="2:13" ht="61.15" customHeight="1" x14ac:dyDescent="0.25">
      <c r="B1" s="41" t="s">
        <v>46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2:13" customFormat="1" ht="25.5" customHeight="1" x14ac:dyDescent="0.25">
      <c r="B2" s="22"/>
      <c r="C2" s="3" t="s">
        <v>1</v>
      </c>
      <c r="D2" s="40" t="s">
        <v>6</v>
      </c>
      <c r="E2" s="40"/>
      <c r="F2" s="40"/>
      <c r="G2" s="40"/>
      <c r="H2" s="40"/>
      <c r="I2" s="40"/>
      <c r="J2" s="4"/>
      <c r="K2" s="39" t="s">
        <v>5</v>
      </c>
      <c r="L2" s="39"/>
      <c r="M2" s="39"/>
    </row>
    <row r="3" spans="2:13" customFormat="1" ht="25.5" customHeight="1" x14ac:dyDescent="0.25">
      <c r="B3" s="23"/>
      <c r="C3" s="24"/>
      <c r="D3" s="37" t="s">
        <v>42</v>
      </c>
      <c r="E3" s="38"/>
      <c r="F3" s="37" t="s">
        <v>43</v>
      </c>
      <c r="G3" s="38"/>
      <c r="H3" s="25"/>
      <c r="I3" s="25"/>
      <c r="J3" s="25"/>
      <c r="K3" s="26"/>
      <c r="L3" s="26"/>
      <c r="M3" s="26"/>
    </row>
    <row r="4" spans="2:13" s="1" customFormat="1" ht="15.75" thickBot="1" x14ac:dyDescent="0.3">
      <c r="B4" s="8" t="s">
        <v>9</v>
      </c>
      <c r="C4" s="12" t="s">
        <v>41</v>
      </c>
      <c r="D4" s="9" t="s">
        <v>44</v>
      </c>
      <c r="E4" s="9" t="s">
        <v>45</v>
      </c>
      <c r="F4" s="9" t="s">
        <v>44</v>
      </c>
      <c r="G4" s="9" t="s">
        <v>45</v>
      </c>
      <c r="H4" s="9" t="s">
        <v>0</v>
      </c>
      <c r="I4" s="9" t="s">
        <v>2</v>
      </c>
      <c r="J4" s="9" t="s">
        <v>34</v>
      </c>
      <c r="K4" s="10" t="s">
        <v>3</v>
      </c>
      <c r="L4" s="10" t="s">
        <v>36</v>
      </c>
      <c r="M4" s="10" t="s">
        <v>4</v>
      </c>
    </row>
    <row r="5" spans="2:13" customFormat="1" ht="16.5" thickBot="1" x14ac:dyDescent="0.3">
      <c r="B5" s="34" t="s">
        <v>7</v>
      </c>
      <c r="C5" s="33" t="s">
        <v>48</v>
      </c>
      <c r="D5" s="35"/>
      <c r="E5" s="35"/>
      <c r="F5" s="35"/>
      <c r="G5" s="35"/>
      <c r="H5" s="35"/>
      <c r="I5" s="29">
        <f>SUM(D5:G5)</f>
        <v>0</v>
      </c>
      <c r="J5" s="30" t="str">
        <f>IF(I5&lt;VLOOKUP(C5,'Umbrales Renta'!$A$2:$D$25,2,FALSE),"TRAMO A",IF(I5&lt;VLOOKUP(C5,'Umbrales Renta'!$A$2:$D$25,3,FALSE),"TRAMO B",IF(I5&lt;VLOOKUP(C5,'Umbrales Renta'!$A$2:$D$25,4,FALSE),"TRAMO C","FUERA DE TRAMOS")))</f>
        <v>TRAMO A</v>
      </c>
      <c r="K5" s="32">
        <f>IF(B5="Infantil/Primaria",VLOOKUP(J5,Tabla2[],2,FALSE),IF(B5="ESO/F.P./Especial",VLOOKUP(J5,Tabla3[],2,FALSE)))</f>
        <v>600</v>
      </c>
      <c r="L5" s="31">
        <f>IF(B5="Infantil/Primaria",VLOOKUP(J5,Tabla2[],3,FALSE),IF(B5="ESO/F.P./Especial",VLOOKUP(J5,Tabla3[],3,FALSE)))</f>
        <v>450</v>
      </c>
      <c r="M5" s="28">
        <f>IF(B5="Infantil/Primaria",VLOOKUP(J5,Tabla2[],4,FALSE),IF(B5="ESO/F.P./Especial",VLOOKUP(J5,Tabla3[],4,FALSE)))</f>
        <v>150</v>
      </c>
    </row>
    <row r="6" spans="2:13" customFormat="1" x14ac:dyDescent="0.25">
      <c r="B6" s="5"/>
      <c r="C6" s="6"/>
      <c r="D6" s="2"/>
      <c r="E6" s="2"/>
      <c r="F6" s="2"/>
      <c r="G6" s="2"/>
      <c r="H6" s="2"/>
      <c r="I6" s="21"/>
      <c r="J6" s="13"/>
      <c r="K6" s="7"/>
      <c r="L6" s="7"/>
      <c r="M6" s="7"/>
    </row>
    <row r="7" spans="2:13" x14ac:dyDescent="0.25"/>
    <row r="8" spans="2:13" x14ac:dyDescent="0.25"/>
    <row r="9" spans="2:13" x14ac:dyDescent="0.25"/>
    <row r="10" spans="2:13" x14ac:dyDescent="0.25"/>
    <row r="11" spans="2:13" x14ac:dyDescent="0.25"/>
    <row r="12" spans="2:13" x14ac:dyDescent="0.25"/>
    <row r="13" spans="2:13" x14ac:dyDescent="0.25"/>
    <row r="14" spans="2:13" x14ac:dyDescent="0.25"/>
    <row r="15" spans="2:13" x14ac:dyDescent="0.25">
      <c r="B15" s="36" t="s">
        <v>47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</row>
    <row r="16" spans="2:13" x14ac:dyDescent="0.25"/>
  </sheetData>
  <sheetProtection algorithmName="SHA-512" hashValue="jY7drKlip+9Zg2Bn4MpF8QeRYnwXcCHjtPLyyYycMhavxv6qQlYvuKsO5OtHecMsLcSxSO0QO09PSvzk9+n4KQ==" saltValue="NYO4xBu8pkYk21xkwRWEtw==" spinCount="100000" sheet="1" objects="1" scenarios="1"/>
  <mergeCells count="6">
    <mergeCell ref="B1:M1"/>
    <mergeCell ref="B15:M15"/>
    <mergeCell ref="D3:E3"/>
    <mergeCell ref="F3:G3"/>
    <mergeCell ref="K2:M2"/>
    <mergeCell ref="D2:I2"/>
  </mergeCells>
  <pageMargins left="0.7" right="0.7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4A8A1A6-4943-4598-94F6-694AA90E1794}">
          <x14:formula1>
            <xm:f>Cursos!$A$1:$A$2</xm:f>
          </x14:formula1>
          <xm:sqref>B6</xm:sqref>
        </x14:dataValidation>
        <x14:dataValidation type="list" allowBlank="1" showInputMessage="1" showErrorMessage="1" xr:uid="{9C75903D-5991-48C3-9C86-00B501258D87}">
          <x14:formula1>
            <xm:f>'Umbrales Renta'!$A$2:$A$25</xm:f>
          </x14:formula1>
          <xm:sqref>C5:C6</xm:sqref>
        </x14:dataValidation>
        <x14:dataValidation type="list" allowBlank="1" showErrorMessage="1" promptTitle="curso" prompt="Elija el curso actual" xr:uid="{7B99106F-514D-4132-BE43-33043F40FC5E}">
          <x14:formula1>
            <xm:f>Cursos!$A$1:$A$2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973B9-F516-4293-9E4C-3055B1A8A963}">
  <dimension ref="A1:D7"/>
  <sheetViews>
    <sheetView zoomScale="84" workbookViewId="0">
      <selection activeCell="D6" sqref="A6:D6"/>
    </sheetView>
  </sheetViews>
  <sheetFormatPr baseColWidth="10" defaultRowHeight="15" x14ac:dyDescent="0.25"/>
  <cols>
    <col min="1" max="2" width="17.140625" customWidth="1"/>
    <col min="3" max="3" width="17.5703125" customWidth="1"/>
    <col min="7" max="7" width="17.140625" customWidth="1"/>
    <col min="8" max="8" width="17.5703125" customWidth="1"/>
  </cols>
  <sheetData>
    <row r="1" spans="1:4" x14ac:dyDescent="0.25">
      <c r="A1" s="42" t="s">
        <v>37</v>
      </c>
      <c r="B1" s="42"/>
      <c r="C1" s="42"/>
      <c r="D1" s="42"/>
    </row>
    <row r="2" spans="1:4" x14ac:dyDescent="0.25">
      <c r="A2" t="s">
        <v>34</v>
      </c>
      <c r="B2" t="s">
        <v>35</v>
      </c>
      <c r="C2" t="s">
        <v>36</v>
      </c>
      <c r="D2" t="s">
        <v>4</v>
      </c>
    </row>
    <row r="3" spans="1:4" x14ac:dyDescent="0.25">
      <c r="A3" t="s">
        <v>10</v>
      </c>
      <c r="B3" s="20">
        <v>600</v>
      </c>
      <c r="C3" s="20">
        <v>450</v>
      </c>
      <c r="D3" s="20">
        <v>150</v>
      </c>
    </row>
    <row r="4" spans="1:4" x14ac:dyDescent="0.25">
      <c r="A4" t="s">
        <v>12</v>
      </c>
      <c r="B4" s="20">
        <v>200</v>
      </c>
      <c r="C4" s="20">
        <v>140</v>
      </c>
      <c r="D4" s="20">
        <v>60</v>
      </c>
    </row>
    <row r="5" spans="1:4" x14ac:dyDescent="0.25">
      <c r="A5" t="s">
        <v>13</v>
      </c>
      <c r="B5" s="20">
        <v>50</v>
      </c>
      <c r="C5" s="20">
        <v>0</v>
      </c>
      <c r="D5" s="20">
        <v>50</v>
      </c>
    </row>
    <row r="6" spans="1:4" x14ac:dyDescent="0.25">
      <c r="A6" t="s">
        <v>40</v>
      </c>
      <c r="B6" s="20">
        <v>0</v>
      </c>
      <c r="C6" s="20">
        <v>0</v>
      </c>
      <c r="D6" s="20">
        <v>0</v>
      </c>
    </row>
    <row r="7" spans="1:4" x14ac:dyDescent="0.25">
      <c r="B7" s="20"/>
      <c r="C7" s="20"/>
      <c r="D7" s="20"/>
    </row>
  </sheetData>
  <mergeCells count="1">
    <mergeCell ref="A1:D1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B5122-C035-4C3E-935D-B95911C0DD28}">
  <dimension ref="A1:D6"/>
  <sheetViews>
    <sheetView workbookViewId="0">
      <selection activeCell="A36" sqref="A36"/>
    </sheetView>
  </sheetViews>
  <sheetFormatPr baseColWidth="10" defaultRowHeight="15" x14ac:dyDescent="0.25"/>
  <cols>
    <col min="1" max="1" width="21.85546875" customWidth="1"/>
  </cols>
  <sheetData>
    <row r="1" spans="1:4" x14ac:dyDescent="0.25">
      <c r="A1" s="42" t="s">
        <v>39</v>
      </c>
      <c r="B1" s="42"/>
      <c r="C1" s="42"/>
      <c r="D1" s="42"/>
    </row>
    <row r="2" spans="1:4" x14ac:dyDescent="0.25">
      <c r="A2" t="s">
        <v>34</v>
      </c>
      <c r="B2" t="s">
        <v>35</v>
      </c>
      <c r="C2" t="s">
        <v>36</v>
      </c>
      <c r="D2" t="s">
        <v>4</v>
      </c>
    </row>
    <row r="3" spans="1:4" x14ac:dyDescent="0.25">
      <c r="A3" t="s">
        <v>10</v>
      </c>
      <c r="B3" s="20">
        <v>200</v>
      </c>
      <c r="C3" s="20">
        <v>100</v>
      </c>
      <c r="D3" s="20">
        <v>100</v>
      </c>
    </row>
    <row r="4" spans="1:4" x14ac:dyDescent="0.25">
      <c r="A4" t="s">
        <v>38</v>
      </c>
      <c r="B4" s="20">
        <v>100</v>
      </c>
      <c r="C4" s="20">
        <v>50</v>
      </c>
      <c r="D4" s="20">
        <v>50</v>
      </c>
    </row>
    <row r="5" spans="1:4" x14ac:dyDescent="0.25">
      <c r="A5" t="s">
        <v>13</v>
      </c>
      <c r="B5" s="20">
        <v>50</v>
      </c>
      <c r="C5" s="20">
        <v>0</v>
      </c>
      <c r="D5" s="20">
        <v>50</v>
      </c>
    </row>
    <row r="6" spans="1:4" x14ac:dyDescent="0.25">
      <c r="A6" t="s">
        <v>40</v>
      </c>
      <c r="B6" s="20">
        <v>0</v>
      </c>
      <c r="C6" s="20">
        <v>0</v>
      </c>
      <c r="D6" s="20">
        <v>0</v>
      </c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66EB9-1202-4578-A304-9C122C6DF254}">
  <dimension ref="A1:A2"/>
  <sheetViews>
    <sheetView workbookViewId="0">
      <selection sqref="A1:A2"/>
    </sheetView>
  </sheetViews>
  <sheetFormatPr baseColWidth="10" defaultRowHeight="15" x14ac:dyDescent="0.25"/>
  <cols>
    <col min="1" max="1" width="16.7109375" bestFit="1" customWidth="1"/>
  </cols>
  <sheetData>
    <row r="1" spans="1:1" ht="20.25" customHeight="1" x14ac:dyDescent="0.25">
      <c r="A1" t="s">
        <v>7</v>
      </c>
    </row>
    <row r="2" spans="1:1" ht="19.5" customHeight="1" x14ac:dyDescent="0.25">
      <c r="A2" t="s">
        <v>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23D70-821E-46B2-BAA2-3E7F97D821DA}">
  <dimension ref="A1:D25"/>
  <sheetViews>
    <sheetView workbookViewId="0">
      <selection activeCell="H13" sqref="H13"/>
    </sheetView>
  </sheetViews>
  <sheetFormatPr baseColWidth="10" defaultRowHeight="15" x14ac:dyDescent="0.25"/>
  <cols>
    <col min="1" max="1" width="29.7109375" bestFit="1" customWidth="1"/>
    <col min="2" max="2" width="11.5703125" customWidth="1"/>
    <col min="3" max="4" width="11.42578125" customWidth="1"/>
  </cols>
  <sheetData>
    <row r="1" spans="1:4" ht="15.75" thickBot="1" x14ac:dyDescent="0.3">
      <c r="A1" s="17" t="s">
        <v>11</v>
      </c>
      <c r="B1" s="14" t="s">
        <v>10</v>
      </c>
      <c r="C1" s="14" t="s">
        <v>12</v>
      </c>
      <c r="D1" s="16" t="s">
        <v>13</v>
      </c>
    </row>
    <row r="2" spans="1:4" ht="15.75" thickBot="1" x14ac:dyDescent="0.3">
      <c r="A2" s="15" t="s">
        <v>48</v>
      </c>
      <c r="B2" s="11">
        <v>10738</v>
      </c>
      <c r="C2" s="11">
        <v>13422.5</v>
      </c>
      <c r="D2" s="11">
        <v>16107</v>
      </c>
    </row>
    <row r="3" spans="1:4" ht="15.75" thickBot="1" x14ac:dyDescent="0.3">
      <c r="A3" s="15" t="s">
        <v>14</v>
      </c>
      <c r="B3" s="11">
        <v>13216</v>
      </c>
      <c r="C3" s="11">
        <v>16520</v>
      </c>
      <c r="D3" s="11">
        <v>19824</v>
      </c>
    </row>
    <row r="4" spans="1:4" ht="15.75" thickBot="1" x14ac:dyDescent="0.3">
      <c r="A4" s="15" t="s">
        <v>15</v>
      </c>
      <c r="B4" s="11">
        <v>15694</v>
      </c>
      <c r="C4" s="11">
        <v>19617.5</v>
      </c>
      <c r="D4" s="11">
        <v>23541</v>
      </c>
    </row>
    <row r="5" spans="1:4" ht="15.75" thickBot="1" x14ac:dyDescent="0.3">
      <c r="A5" s="15" t="s">
        <v>16</v>
      </c>
      <c r="B5" s="11">
        <v>18172</v>
      </c>
      <c r="C5" s="11">
        <v>22715</v>
      </c>
      <c r="D5" s="11">
        <v>27258</v>
      </c>
    </row>
    <row r="6" spans="1:4" ht="15.75" thickBot="1" x14ac:dyDescent="0.3">
      <c r="A6" s="15" t="s">
        <v>17</v>
      </c>
      <c r="B6" s="11">
        <v>20650</v>
      </c>
      <c r="C6" s="11">
        <v>25812.5</v>
      </c>
      <c r="D6" s="11">
        <v>30975</v>
      </c>
    </row>
    <row r="7" spans="1:4" ht="15.75" thickBot="1" x14ac:dyDescent="0.3">
      <c r="A7" s="15" t="s">
        <v>18</v>
      </c>
      <c r="B7" s="11">
        <v>23128</v>
      </c>
      <c r="C7" s="11">
        <v>28910</v>
      </c>
      <c r="D7" s="11">
        <v>34692</v>
      </c>
    </row>
    <row r="8" spans="1:4" ht="15.75" thickBot="1" x14ac:dyDescent="0.3">
      <c r="A8" s="15" t="s">
        <v>49</v>
      </c>
      <c r="B8" s="11">
        <v>14868</v>
      </c>
      <c r="C8" s="11">
        <v>18585</v>
      </c>
      <c r="D8" s="11">
        <v>22302</v>
      </c>
    </row>
    <row r="9" spans="1:4" ht="15.75" thickBot="1" x14ac:dyDescent="0.3">
      <c r="A9" s="15" t="s">
        <v>19</v>
      </c>
      <c r="B9" s="11">
        <v>17346</v>
      </c>
      <c r="C9" s="11">
        <v>21682.5</v>
      </c>
      <c r="D9" s="11">
        <v>26019</v>
      </c>
    </row>
    <row r="10" spans="1:4" ht="15.75" thickBot="1" x14ac:dyDescent="0.3">
      <c r="A10" s="15" t="s">
        <v>20</v>
      </c>
      <c r="B10" s="11">
        <v>19824</v>
      </c>
      <c r="C10" s="11">
        <v>24780</v>
      </c>
      <c r="D10" s="11">
        <v>29736</v>
      </c>
    </row>
    <row r="11" spans="1:4" ht="15.75" thickBot="1" x14ac:dyDescent="0.3">
      <c r="A11" s="15" t="s">
        <v>21</v>
      </c>
      <c r="B11" s="11">
        <v>22302</v>
      </c>
      <c r="C11" s="11">
        <v>27877.5</v>
      </c>
      <c r="D11" s="11">
        <v>33453</v>
      </c>
    </row>
    <row r="12" spans="1:4" ht="15.75" thickBot="1" x14ac:dyDescent="0.3">
      <c r="A12" s="15" t="s">
        <v>22</v>
      </c>
      <c r="B12" s="11">
        <v>24780</v>
      </c>
      <c r="C12" s="11">
        <v>30975</v>
      </c>
      <c r="D12" s="11">
        <v>37170</v>
      </c>
    </row>
    <row r="13" spans="1:4" ht="15.75" thickBot="1" x14ac:dyDescent="0.3">
      <c r="A13" s="15" t="s">
        <v>23</v>
      </c>
      <c r="B13" s="11">
        <v>27258</v>
      </c>
      <c r="C13" s="11">
        <v>34072.5</v>
      </c>
      <c r="D13" s="11">
        <v>40887</v>
      </c>
    </row>
    <row r="14" spans="1:4" ht="15.75" thickBot="1" x14ac:dyDescent="0.3">
      <c r="A14" s="15" t="s">
        <v>50</v>
      </c>
      <c r="B14" s="11">
        <v>18998</v>
      </c>
      <c r="C14" s="11">
        <v>23747.5</v>
      </c>
      <c r="D14" s="11">
        <v>28497</v>
      </c>
    </row>
    <row r="15" spans="1:4" ht="15.75" thickBot="1" x14ac:dyDescent="0.3">
      <c r="A15" s="15" t="s">
        <v>24</v>
      </c>
      <c r="B15" s="11">
        <v>21476</v>
      </c>
      <c r="C15" s="11">
        <v>26845</v>
      </c>
      <c r="D15" s="11">
        <v>32214</v>
      </c>
    </row>
    <row r="16" spans="1:4" ht="15.75" thickBot="1" x14ac:dyDescent="0.3">
      <c r="A16" s="15" t="s">
        <v>25</v>
      </c>
      <c r="B16" s="11">
        <v>23954</v>
      </c>
      <c r="C16" s="11">
        <v>29942.5</v>
      </c>
      <c r="D16" s="11">
        <v>35931</v>
      </c>
    </row>
    <row r="17" spans="1:4" ht="15.75" thickBot="1" x14ac:dyDescent="0.3">
      <c r="A17" s="15" t="s">
        <v>26</v>
      </c>
      <c r="B17" s="11">
        <v>26432</v>
      </c>
      <c r="C17" s="11">
        <v>33040</v>
      </c>
      <c r="D17" s="11">
        <v>39648</v>
      </c>
    </row>
    <row r="18" spans="1:4" ht="15.75" thickBot="1" x14ac:dyDescent="0.3">
      <c r="A18" s="15" t="s">
        <v>27</v>
      </c>
      <c r="B18" s="11">
        <v>28910</v>
      </c>
      <c r="C18" s="11">
        <v>36137.5</v>
      </c>
      <c r="D18" s="11">
        <v>43365</v>
      </c>
    </row>
    <row r="19" spans="1:4" ht="15.75" thickBot="1" x14ac:dyDescent="0.3">
      <c r="A19" s="15" t="s">
        <v>28</v>
      </c>
      <c r="B19" s="11">
        <v>31388</v>
      </c>
      <c r="C19" s="11">
        <v>39235</v>
      </c>
      <c r="D19" s="11">
        <v>47082</v>
      </c>
    </row>
    <row r="20" spans="1:4" ht="15.75" thickBot="1" x14ac:dyDescent="0.3">
      <c r="A20" s="15" t="s">
        <v>51</v>
      </c>
      <c r="B20" s="11">
        <v>23128</v>
      </c>
      <c r="C20" s="11">
        <v>28910</v>
      </c>
      <c r="D20" s="11">
        <v>34692</v>
      </c>
    </row>
    <row r="21" spans="1:4" ht="15.75" thickBot="1" x14ac:dyDescent="0.3">
      <c r="A21" s="15" t="s">
        <v>29</v>
      </c>
      <c r="B21" s="11">
        <v>25606</v>
      </c>
      <c r="C21" s="11">
        <v>32007.5</v>
      </c>
      <c r="D21" s="11">
        <v>38409</v>
      </c>
    </row>
    <row r="22" spans="1:4" ht="15.75" thickBot="1" x14ac:dyDescent="0.3">
      <c r="A22" s="15" t="s">
        <v>30</v>
      </c>
      <c r="B22" s="11">
        <v>28084</v>
      </c>
      <c r="C22" s="11">
        <v>35105</v>
      </c>
      <c r="D22" s="11">
        <v>42126</v>
      </c>
    </row>
    <row r="23" spans="1:4" ht="15.75" thickBot="1" x14ac:dyDescent="0.3">
      <c r="A23" s="15" t="s">
        <v>31</v>
      </c>
      <c r="B23" s="11">
        <v>30562</v>
      </c>
      <c r="C23" s="11">
        <v>38202.5</v>
      </c>
      <c r="D23" s="11">
        <v>45843</v>
      </c>
    </row>
    <row r="24" spans="1:4" ht="15.75" thickBot="1" x14ac:dyDescent="0.3">
      <c r="A24" s="15" t="s">
        <v>32</v>
      </c>
      <c r="B24" s="11">
        <v>33040</v>
      </c>
      <c r="C24" s="11">
        <v>41300</v>
      </c>
      <c r="D24" s="11">
        <v>49560</v>
      </c>
    </row>
    <row r="25" spans="1:4" x14ac:dyDescent="0.25">
      <c r="A25" s="18" t="s">
        <v>33</v>
      </c>
      <c r="B25" s="19">
        <v>35518</v>
      </c>
      <c r="C25" s="19">
        <v>44397.5</v>
      </c>
      <c r="D25" s="19">
        <v>53277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REGISTRO</vt:lpstr>
      <vt:lpstr>CUANTIA INF_PRIM_EE</vt:lpstr>
      <vt:lpstr>CUANTÍA SEC_FP</vt:lpstr>
      <vt:lpstr>Cursos</vt:lpstr>
      <vt:lpstr>Umbrales Renta</vt:lpstr>
    </vt:vector>
  </TitlesOfParts>
  <Company>Ayuntamiento de Getafe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Ismael Tapiador Navarro</dc:creator>
  <cp:lastModifiedBy>Juan Carlos Paúl Hernández</cp:lastModifiedBy>
  <cp:lastPrinted>2025-09-23T13:12:04Z</cp:lastPrinted>
  <dcterms:created xsi:type="dcterms:W3CDTF">2025-09-23T12:33:54Z</dcterms:created>
  <dcterms:modified xsi:type="dcterms:W3CDTF">2025-10-16T15:16:32Z</dcterms:modified>
</cp:coreProperties>
</file>